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4" activeTab="0"/>
  </bookViews>
  <sheets>
    <sheet name="Explications" sheetId="1" r:id="rId1"/>
    <sheet name="Calculs" sheetId="2" r:id="rId2"/>
    <sheet name="Valeurs de référence" sheetId="3" r:id="rId3"/>
  </sheets>
  <definedNames/>
  <calcPr fullCalcOnLoad="1" iterate="1" iterateCount="100" iterateDelta="1E-07"/>
</workbook>
</file>

<file path=xl/sharedStrings.xml><?xml version="1.0" encoding="utf-8"?>
<sst xmlns="http://schemas.openxmlformats.org/spreadsheetml/2006/main" count="123" uniqueCount="87">
  <si>
    <t>Évaluation des économies d'eau pour les toilettes</t>
  </si>
  <si>
    <t>A l'aide de ce tableau vous pourrez calculer :</t>
  </si>
  <si>
    <r>
      <t xml:space="preserve"> </t>
    </r>
    <r>
      <rPr>
        <sz val="12"/>
        <rFont val="Arial"/>
        <family val="2"/>
      </rPr>
      <t>la consommations des toilettes,</t>
    </r>
  </si>
  <si>
    <r>
      <t xml:space="preserve"> </t>
    </r>
    <r>
      <rPr>
        <sz val="12"/>
        <rFont val="Arial"/>
        <family val="2"/>
      </rPr>
      <t>l'économie d'eau réalisée en utilisant une double chasse,</t>
    </r>
  </si>
  <si>
    <r>
      <t xml:space="preserve"> </t>
    </r>
    <r>
      <rPr>
        <sz val="12"/>
        <rFont val="Arial"/>
        <family val="2"/>
      </rPr>
      <t>l'investissement réalisé,</t>
    </r>
  </si>
  <si>
    <r>
      <t xml:space="preserve"> </t>
    </r>
    <r>
      <rPr>
        <sz val="12"/>
        <rFont val="Arial"/>
        <family val="2"/>
      </rPr>
      <t>et le temps d'amortissement.</t>
    </r>
  </si>
  <si>
    <t xml:space="preserve">Pour effectuer les calculs, vous devez remplir les cases vertes à gauche dans la colonne « Données nécessaires ». </t>
  </si>
  <si>
    <t>Les calculs se feront automatiquement et les résultats apparaitront à droite dans les cases bleues.</t>
  </si>
  <si>
    <t>Afin de vous aider dans le choix des valeurs à indiquer, notamment pour les consommations d'eau par dispositifs, vous trouverez des valeurs de références dans la troisième feuille de ce document.</t>
  </si>
  <si>
    <t>Pour plus d'informations n'hésitez pas à consulter le guide des économies d'eau dans les bâtiments et espaces publics.</t>
  </si>
  <si>
    <t>Données nécessaires :</t>
  </si>
  <si>
    <t>Calculs et Résultats</t>
  </si>
  <si>
    <t>Nombre de toilettes considérées :</t>
  </si>
  <si>
    <t>a</t>
  </si>
  <si>
    <t>Avant :</t>
  </si>
  <si>
    <t>Consommation d'eau pour l'ensemble des toilettes par an:</t>
  </si>
  <si>
    <r>
      <t>X</t>
    </r>
    <r>
      <rPr>
        <vertAlign val="subscript"/>
        <sz val="10"/>
        <color indexed="54"/>
        <rFont val="Arial"/>
        <family val="2"/>
      </rPr>
      <t>avant</t>
    </r>
    <r>
      <rPr>
        <sz val="10"/>
        <color indexed="54"/>
        <rFont val="Arial"/>
        <family val="2"/>
      </rPr>
      <t>=</t>
    </r>
  </si>
  <si>
    <t xml:space="preserve"> x</t>
  </si>
  <si>
    <r>
      <t xml:space="preserve"> </t>
    </r>
    <r>
      <rPr>
        <sz val="10"/>
        <color indexed="54"/>
        <rFont val="Arial"/>
        <family val="2"/>
      </rPr>
      <t>x</t>
    </r>
  </si>
  <si>
    <r>
      <t xml:space="preserve"> </t>
    </r>
    <r>
      <rPr>
        <sz val="10"/>
        <color indexed="8"/>
        <rFont val="Arial"/>
        <family val="2"/>
      </rPr>
      <t>/</t>
    </r>
    <r>
      <rPr>
        <sz val="10"/>
        <color indexed="54"/>
        <rFont val="Arial"/>
        <family val="2"/>
      </rPr>
      <t>1000x</t>
    </r>
  </si>
  <si>
    <t>b</t>
  </si>
  <si>
    <t>c</t>
  </si>
  <si>
    <t>f</t>
  </si>
  <si>
    <t>(d+e)</t>
  </si>
  <si>
    <t>Nombre d'usager :</t>
  </si>
  <si>
    <r>
      <t>X</t>
    </r>
    <r>
      <rPr>
        <vertAlign val="subscript"/>
        <sz val="10"/>
        <rFont val="Arial"/>
        <family val="2"/>
      </rPr>
      <t>avant</t>
    </r>
    <r>
      <rPr>
        <sz val="10"/>
        <rFont val="Arial"/>
        <family val="2"/>
      </rPr>
      <t>=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</si>
  <si>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/an</t>
    </r>
  </si>
  <si>
    <t>Nombre de jours d'ouverture du bâtiment (par an)</t>
  </si>
  <si>
    <t>Coût annuel de l'eau pour les toilettes :</t>
  </si>
  <si>
    <r>
      <t>Y</t>
    </r>
    <r>
      <rPr>
        <vertAlign val="subscript"/>
        <sz val="10"/>
        <color indexed="54"/>
        <rFont val="Arial"/>
        <family val="2"/>
      </rPr>
      <t>avant</t>
    </r>
    <r>
      <rPr>
        <sz val="10"/>
        <color indexed="54"/>
        <rFont val="Arial"/>
        <family val="2"/>
      </rPr>
      <t>=</t>
    </r>
  </si>
  <si>
    <t>i</t>
  </si>
  <si>
    <r>
      <t>X</t>
    </r>
    <r>
      <rPr>
        <b/>
        <vertAlign val="subscript"/>
        <sz val="10"/>
        <color indexed="54"/>
        <rFont val="Arial"/>
        <family val="2"/>
      </rPr>
      <t>avant</t>
    </r>
  </si>
  <si>
    <r>
      <t>Y</t>
    </r>
    <r>
      <rPr>
        <vertAlign val="subscript"/>
        <sz val="10"/>
        <rFont val="Arial"/>
        <family val="2"/>
      </rPr>
      <t>avant</t>
    </r>
    <r>
      <rPr>
        <sz val="10"/>
        <rFont val="Arial"/>
        <family val="2"/>
      </rPr>
      <t>=</t>
    </r>
  </si>
  <si>
    <t>€/an</t>
  </si>
  <si>
    <t>Nombre d'utilisation des toilettes par jour et par usager  (pour la grosse commission)</t>
  </si>
  <si>
    <t>d</t>
  </si>
  <si>
    <t>Après :</t>
  </si>
  <si>
    <t>Nombre d'utilisation des toilettes par jour et par usager (pour la petite commission)</t>
  </si>
  <si>
    <t>e</t>
  </si>
  <si>
    <r>
      <t>X</t>
    </r>
    <r>
      <rPr>
        <vertAlign val="subscript"/>
        <sz val="10"/>
        <color indexed="54"/>
        <rFont val="Arial"/>
        <family val="2"/>
      </rPr>
      <t>après</t>
    </r>
    <r>
      <rPr>
        <sz val="10"/>
        <color indexed="54"/>
        <rFont val="Arial"/>
        <family val="2"/>
      </rPr>
      <t>=</t>
    </r>
  </si>
  <si>
    <t>g</t>
  </si>
  <si>
    <t>+</t>
  </si>
  <si>
    <t>h</t>
  </si>
  <si>
    <t>Consommation d'eau à chaque utilisation (capacité du réservoir)</t>
  </si>
  <si>
    <r>
      <t>X</t>
    </r>
    <r>
      <rPr>
        <vertAlign val="subscript"/>
        <sz val="10"/>
        <rFont val="Arial"/>
        <family val="2"/>
      </rPr>
      <t>après</t>
    </r>
    <r>
      <rPr>
        <sz val="10"/>
        <rFont val="Arial"/>
        <family val="2"/>
      </rPr>
      <t>=</t>
    </r>
  </si>
  <si>
    <t>Consommation d'eau à chaque utilisation (pour la chasse complète)</t>
  </si>
  <si>
    <r>
      <t>Y</t>
    </r>
    <r>
      <rPr>
        <vertAlign val="subscript"/>
        <sz val="10"/>
        <color indexed="54"/>
        <rFont val="Arial"/>
        <family val="2"/>
      </rPr>
      <t>après</t>
    </r>
    <r>
      <rPr>
        <sz val="10"/>
        <color indexed="54"/>
        <rFont val="Arial"/>
        <family val="2"/>
      </rPr>
      <t>=</t>
    </r>
  </si>
  <si>
    <r>
      <t>X</t>
    </r>
    <r>
      <rPr>
        <b/>
        <vertAlign val="subscript"/>
        <sz val="10"/>
        <color indexed="54"/>
        <rFont val="Arial"/>
        <family val="2"/>
      </rPr>
      <t>après</t>
    </r>
  </si>
  <si>
    <r>
      <t>Y</t>
    </r>
    <r>
      <rPr>
        <vertAlign val="subscript"/>
        <sz val="10"/>
        <rFont val="Arial"/>
        <family val="2"/>
      </rPr>
      <t>après</t>
    </r>
    <r>
      <rPr>
        <sz val="10"/>
        <rFont val="Arial"/>
        <family val="2"/>
      </rPr>
      <t>=</t>
    </r>
  </si>
  <si>
    <t>Consommation d'eau à chaque utilisation (pour la chasse partielle)</t>
  </si>
  <si>
    <t>Économie d'eau réalisée annuellement :</t>
  </si>
  <si>
    <t>E =</t>
  </si>
  <si>
    <t>-</t>
  </si>
  <si>
    <t>(uniquement si installation de double-chasse)</t>
  </si>
  <si>
    <r>
      <t>Y</t>
    </r>
    <r>
      <rPr>
        <b/>
        <vertAlign val="subscript"/>
        <sz val="10"/>
        <rFont val="Arial"/>
        <family val="2"/>
      </rPr>
      <t>avant</t>
    </r>
  </si>
  <si>
    <r>
      <t>Y</t>
    </r>
    <r>
      <rPr>
        <b/>
        <vertAlign val="subscript"/>
        <sz val="10"/>
        <rFont val="Arial"/>
        <family val="2"/>
      </rPr>
      <t>après</t>
    </r>
  </si>
  <si>
    <t>Prix du m3 d'eau dans votre ville :</t>
  </si>
  <si>
    <t>Investissement réalisée :</t>
  </si>
  <si>
    <t>Coût d'achat de chaque dispositif :</t>
  </si>
  <si>
    <t>I =</t>
  </si>
  <si>
    <t>j</t>
  </si>
  <si>
    <t>k</t>
  </si>
  <si>
    <t>€</t>
  </si>
  <si>
    <t>Coût des travaux d'installation si il y en a:</t>
  </si>
  <si>
    <t>Temps d'amortissement :</t>
  </si>
  <si>
    <r>
      <t>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</si>
  <si>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/</t>
  </si>
  <si>
    <t>I</t>
  </si>
  <si>
    <t>E</t>
  </si>
  <si>
    <t>T =</t>
  </si>
  <si>
    <t>Ans</t>
  </si>
  <si>
    <t>Type de toilette</t>
  </si>
  <si>
    <t>Prix</t>
  </si>
  <si>
    <r>
      <t>Consommation d’eau (m</t>
    </r>
    <r>
      <rPr>
        <b/>
        <vertAlign val="superscript"/>
        <sz val="8"/>
        <rFont val="Trebuchet MS"/>
        <family val="2"/>
      </rPr>
      <t>3</t>
    </r>
    <r>
      <rPr>
        <b/>
        <sz val="10.5"/>
        <rFont val="Arial"/>
        <family val="2"/>
      </rPr>
      <t>/pers/an)</t>
    </r>
  </si>
  <si>
    <t>Réservoir 12 l</t>
  </si>
  <si>
    <t>Réservoir 6 l</t>
  </si>
  <si>
    <t>Réservoir 6 l à double touche</t>
  </si>
  <si>
    <t>300-500 €</t>
  </si>
  <si>
    <t>Réservoir 2,5 à 4 l avec accélérateur de débit pour l’évacuation</t>
  </si>
  <si>
    <t>300 € + 150 € pour le booster</t>
  </si>
  <si>
    <t>Urinoir normal</t>
  </si>
  <si>
    <t>5,5</t>
  </si>
  <si>
    <t xml:space="preserve">Urinoir sans eau par filtration dans une cartouche </t>
  </si>
  <si>
    <t>350 € +52 € pour la cartouche qui se change toutes les 7000 utilisations</t>
  </si>
  <si>
    <t>Toilettes sèches (ou toilettes écologiques)</t>
  </si>
  <si>
    <t>600 € pour un petit modèle
100 à 2000 € pour un modèle avec un grand réservoir sous la cuvette</t>
  </si>
  <si>
    <t>1 (nettoyage)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</si>
</sst>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0.0"/>
    <numFmt numFmtId="168" formatCode="#,##0.00\ [$€-40C];[RED]\-#,##0.00\ [$€-40C]"/>
    <numFmt numFmtId="169" formatCode="#,##0\ [$€-40C];[RED]\-#,##0\ [$€-40C]"/>
    <numFmt numFmtId="170" formatCode="@"/>
  </numFmts>
  <fonts count="26">
    <font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54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54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vertAlign val="sub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color indexed="5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b/>
      <vertAlign val="superscript"/>
      <sz val="8"/>
      <name val="Trebuchet MS"/>
      <family val="2"/>
    </font>
    <font>
      <sz val="10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horizontal="left" wrapText="1" indent="1"/>
    </xf>
    <xf numFmtId="165" fontId="1" fillId="2" borderId="0" xfId="0" applyNumberFormat="1" applyFont="1" applyFill="1" applyAlignment="1">
      <alignment horizontal="center" vertical="center" wrapText="1"/>
    </xf>
    <xf numFmtId="164" fontId="2" fillId="0" borderId="0" xfId="0" applyFont="1" applyAlignment="1">
      <alignment horizontal="left" wrapText="1" indent="2"/>
    </xf>
    <xf numFmtId="164" fontId="2" fillId="0" borderId="0" xfId="0" applyFont="1" applyAlignment="1">
      <alignment horizontal="left" wrapText="1" indent="1"/>
    </xf>
    <xf numFmtId="164" fontId="3" fillId="0" borderId="0" xfId="0" applyFont="1" applyAlignment="1">
      <alignment horizontal="left" wrapText="1" indent="3"/>
    </xf>
    <xf numFmtId="164" fontId="2" fillId="0" borderId="0" xfId="0" applyFont="1" applyAlignment="1">
      <alignment wrapText="1"/>
    </xf>
    <xf numFmtId="165" fontId="0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165" fontId="1" fillId="2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left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0" fillId="0" borderId="3" xfId="0" applyNumberFormat="1" applyFont="1" applyBorder="1" applyAlignment="1">
      <alignment/>
    </xf>
    <xf numFmtId="165" fontId="0" fillId="0" borderId="9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166" fontId="14" fillId="5" borderId="0" xfId="0" applyNumberFormat="1" applyFont="1" applyFill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6" fontId="14" fillId="5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4" fillId="0" borderId="7" xfId="0" applyNumberFormat="1" applyFont="1" applyFill="1" applyBorder="1" applyAlignment="1">
      <alignment/>
    </xf>
    <xf numFmtId="165" fontId="4" fillId="0" borderId="7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/>
    </xf>
    <xf numFmtId="165" fontId="17" fillId="0" borderId="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5" fontId="18" fillId="0" borderId="2" xfId="0" applyNumberFormat="1" applyFont="1" applyBorder="1" applyAlignment="1">
      <alignment horizontal="left" vertical="center"/>
    </xf>
    <xf numFmtId="165" fontId="0" fillId="0" borderId="0" xfId="0" applyNumberFormat="1" applyFont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17" fillId="0" borderId="2" xfId="0" applyNumberFormat="1" applyFont="1" applyBorder="1" applyAlignment="1">
      <alignment vertical="center"/>
    </xf>
    <xf numFmtId="165" fontId="4" fillId="5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6" fontId="14" fillId="5" borderId="1" xfId="0" applyNumberFormat="1" applyFont="1" applyFill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165" fontId="0" fillId="4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left" vertical="center"/>
    </xf>
    <xf numFmtId="165" fontId="17" fillId="0" borderId="2" xfId="0" applyNumberFormat="1" applyFont="1" applyBorder="1" applyAlignment="1">
      <alignment horizontal="left" vertical="center"/>
    </xf>
    <xf numFmtId="165" fontId="22" fillId="0" borderId="0" xfId="0" applyNumberFormat="1" applyFont="1" applyAlignment="1">
      <alignment horizontal="center" vertical="center"/>
    </xf>
    <xf numFmtId="167" fontId="14" fillId="5" borderId="1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4" fontId="0" fillId="0" borderId="0" xfId="0" applyAlignment="1">
      <alignment vertical="center" wrapText="1"/>
    </xf>
    <xf numFmtId="164" fontId="23" fillId="6" borderId="4" xfId="0" applyFont="1" applyFill="1" applyBorder="1" applyAlignment="1">
      <alignment horizontal="center" vertical="center" wrapText="1"/>
    </xf>
    <xf numFmtId="164" fontId="23" fillId="6" borderId="1" xfId="0" applyFont="1" applyFill="1" applyBorder="1" applyAlignment="1">
      <alignment horizontal="center" vertical="center" wrapText="1"/>
    </xf>
    <xf numFmtId="164" fontId="25" fillId="0" borderId="10" xfId="0" applyFont="1" applyBorder="1" applyAlignment="1">
      <alignment horizontal="center" vertical="center" wrapText="1"/>
    </xf>
    <xf numFmtId="168" fontId="25" fillId="0" borderId="10" xfId="0" applyNumberFormat="1" applyFont="1" applyBorder="1" applyAlignment="1">
      <alignment horizontal="center" vertical="center" wrapText="1"/>
    </xf>
    <xf numFmtId="167" fontId="25" fillId="0" borderId="11" xfId="0" applyNumberFormat="1" applyFont="1" applyBorder="1" applyAlignment="1">
      <alignment horizontal="center" vertical="center" wrapText="1"/>
    </xf>
    <xf numFmtId="169" fontId="25" fillId="0" borderId="10" xfId="0" applyNumberFormat="1" applyFont="1" applyBorder="1" applyAlignment="1">
      <alignment horizontal="center" vertical="center" wrapText="1"/>
    </xf>
    <xf numFmtId="170" fontId="25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DD77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="90" zoomScaleNormal="90" workbookViewId="0" topLeftCell="A1">
      <selection activeCell="A22" sqref="A22"/>
    </sheetView>
  </sheetViews>
  <sheetFormatPr defaultColWidth="12.57421875" defaultRowHeight="12.75"/>
  <cols>
    <col min="1" max="1" width="82.57421875" style="1" customWidth="1"/>
    <col min="2" max="16384" width="11.57421875" style="0" customWidth="1"/>
  </cols>
  <sheetData>
    <row r="1" ht="18.75">
      <c r="A1" s="2" t="s">
        <v>0</v>
      </c>
    </row>
    <row r="2" ht="15">
      <c r="A2" s="3"/>
    </row>
    <row r="3" ht="15">
      <c r="A3" s="4" t="s">
        <v>1</v>
      </c>
    </row>
    <row r="4" ht="15">
      <c r="A4" s="5" t="s">
        <v>2</v>
      </c>
    </row>
    <row r="5" ht="15">
      <c r="A5" s="5" t="s">
        <v>3</v>
      </c>
    </row>
    <row r="6" ht="15">
      <c r="A6" s="5" t="s">
        <v>4</v>
      </c>
    </row>
    <row r="7" ht="15">
      <c r="A7" s="5" t="s">
        <v>5</v>
      </c>
    </row>
    <row r="8" ht="15">
      <c r="A8" s="3"/>
    </row>
    <row r="9" ht="15">
      <c r="A9" s="4"/>
    </row>
    <row r="10" ht="27.75">
      <c r="A10" s="4" t="s">
        <v>6</v>
      </c>
    </row>
    <row r="11" ht="26.25" customHeight="1">
      <c r="A11" s="4" t="s">
        <v>7</v>
      </c>
    </row>
    <row r="12" ht="41.25">
      <c r="A12" s="4" t="s">
        <v>8</v>
      </c>
    </row>
    <row r="13" ht="15">
      <c r="A13" s="4"/>
    </row>
    <row r="14" ht="27.75">
      <c r="A14" s="6" t="s">
        <v>9</v>
      </c>
    </row>
    <row r="15" ht="15">
      <c r="A15" s="4"/>
    </row>
    <row r="16" ht="15">
      <c r="A16" s="4"/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</sheetData>
  <sheetProtection sheet="1" objects="1" scenarios="1"/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90" zoomScaleNormal="90" workbookViewId="0" topLeftCell="A25">
      <selection activeCell="C49" sqref="C49"/>
    </sheetView>
  </sheetViews>
  <sheetFormatPr defaultColWidth="12.57421875" defaultRowHeight="12.75"/>
  <cols>
    <col min="1" max="1" width="20.7109375" style="7" customWidth="1"/>
    <col min="2" max="2" width="1.57421875" style="8" customWidth="1"/>
    <col min="3" max="3" width="11.8515625" style="8" customWidth="1"/>
    <col min="4" max="4" width="3.28125" style="8" customWidth="1"/>
    <col min="5" max="5" width="3.57421875" style="8" customWidth="1"/>
    <col min="6" max="6" width="6.421875" style="9" customWidth="1"/>
    <col min="7" max="7" width="2.140625" style="9" customWidth="1"/>
    <col min="8" max="8" width="13.57421875" style="9" customWidth="1"/>
    <col min="9" max="9" width="3.00390625" style="9" customWidth="1"/>
    <col min="10" max="10" width="13.28125" style="9" customWidth="1"/>
    <col min="11" max="11" width="2.7109375" style="9" customWidth="1"/>
    <col min="12" max="12" width="12.00390625" style="9" customWidth="1"/>
    <col min="13" max="13" width="7.8515625" style="9" customWidth="1"/>
    <col min="14" max="14" width="12.421875" style="9" customWidth="1"/>
    <col min="15" max="15" width="2.140625" style="9" customWidth="1"/>
    <col min="16" max="255" width="11.57421875" style="9" customWidth="1"/>
    <col min="256" max="16384" width="11.57421875" style="10" customWidth="1"/>
  </cols>
  <sheetData>
    <row r="1" spans="1:15" ht="21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8.25" customHeight="1">
      <c r="A2" s="12"/>
      <c r="F2" s="13"/>
      <c r="O2" s="14"/>
    </row>
    <row r="3" spans="1:15" ht="12.75">
      <c r="A3" s="15" t="s">
        <v>10</v>
      </c>
      <c r="B3" s="15"/>
      <c r="C3" s="15"/>
      <c r="D3" s="15"/>
      <c r="F3" s="16" t="s">
        <v>11</v>
      </c>
      <c r="G3" s="16"/>
      <c r="H3" s="16"/>
      <c r="I3" s="16"/>
      <c r="J3" s="16"/>
      <c r="K3" s="16"/>
      <c r="L3" s="16"/>
      <c r="O3" s="14"/>
    </row>
    <row r="4" spans="1:15" ht="8.25" customHeight="1">
      <c r="A4" s="12"/>
      <c r="F4" s="13"/>
      <c r="O4" s="14"/>
    </row>
    <row r="5" spans="1:15" ht="7.5" customHeight="1">
      <c r="A5" s="17" t="s">
        <v>12</v>
      </c>
      <c r="B5" s="18"/>
      <c r="C5" s="18"/>
      <c r="D5" s="19"/>
      <c r="F5" s="13"/>
      <c r="O5" s="14"/>
    </row>
    <row r="6" spans="1:15" ht="12.75">
      <c r="A6" s="17"/>
      <c r="C6" s="20">
        <v>0</v>
      </c>
      <c r="D6" s="21" t="s">
        <v>13</v>
      </c>
      <c r="F6" s="22" t="s">
        <v>14</v>
      </c>
      <c r="G6" s="22"/>
      <c r="H6" s="22"/>
      <c r="I6" s="23"/>
      <c r="J6" s="23"/>
      <c r="K6" s="23"/>
      <c r="L6" s="23"/>
      <c r="M6" s="23"/>
      <c r="N6" s="23"/>
      <c r="O6" s="14"/>
    </row>
    <row r="7" spans="1:15" ht="12.75" customHeight="1">
      <c r="A7" s="17"/>
      <c r="B7" s="24"/>
      <c r="C7" s="24"/>
      <c r="D7" s="25"/>
      <c r="F7" s="26" t="s">
        <v>15</v>
      </c>
      <c r="G7" s="26"/>
      <c r="H7" s="26"/>
      <c r="I7" s="26"/>
      <c r="J7" s="26"/>
      <c r="K7" s="26"/>
      <c r="L7" s="26"/>
      <c r="M7" s="26"/>
      <c r="N7" s="26"/>
      <c r="O7" s="14"/>
    </row>
    <row r="8" spans="1:15" ht="15">
      <c r="A8" s="12"/>
      <c r="F8" s="27" t="s">
        <v>16</v>
      </c>
      <c r="G8" s="23"/>
      <c r="H8" s="28">
        <f>C10</f>
        <v>0</v>
      </c>
      <c r="I8" s="29" t="s">
        <v>17</v>
      </c>
      <c r="J8" s="28">
        <f>C14</f>
        <v>0</v>
      </c>
      <c r="K8" s="30" t="s">
        <v>18</v>
      </c>
      <c r="L8" s="28">
        <f>C28</f>
        <v>0</v>
      </c>
      <c r="M8" s="30" t="s">
        <v>19</v>
      </c>
      <c r="N8" s="28">
        <f>(C18+C23)</f>
        <v>0</v>
      </c>
      <c r="O8" s="31"/>
    </row>
    <row r="9" spans="1:15" ht="11.25" customHeight="1">
      <c r="A9" s="32"/>
      <c r="B9" s="18"/>
      <c r="C9" s="18"/>
      <c r="D9" s="19"/>
      <c r="F9" s="33"/>
      <c r="G9" s="34"/>
      <c r="H9" s="35" t="s">
        <v>20</v>
      </c>
      <c r="I9" s="35"/>
      <c r="J9" s="35" t="s">
        <v>21</v>
      </c>
      <c r="K9" s="35"/>
      <c r="L9" s="35" t="s">
        <v>22</v>
      </c>
      <c r="M9" s="35"/>
      <c r="N9" s="35" t="s">
        <v>23</v>
      </c>
      <c r="O9" s="14"/>
    </row>
    <row r="10" spans="1:15" ht="15">
      <c r="A10" s="12" t="s">
        <v>24</v>
      </c>
      <c r="C10" s="20">
        <v>0</v>
      </c>
      <c r="D10" s="21" t="s">
        <v>20</v>
      </c>
      <c r="F10" s="13" t="s">
        <v>25</v>
      </c>
      <c r="H10" s="36">
        <f>H8*J8*L8*N8/1000</f>
        <v>0</v>
      </c>
      <c r="I10" s="37" t="s">
        <v>26</v>
      </c>
      <c r="J10" s="37"/>
      <c r="O10" s="14"/>
    </row>
    <row r="11" spans="1:15" ht="10.5" customHeight="1">
      <c r="A11" s="38"/>
      <c r="B11" s="24"/>
      <c r="C11" s="24"/>
      <c r="D11" s="25"/>
      <c r="F11" s="13"/>
      <c r="O11" s="14"/>
    </row>
    <row r="12" spans="1:15" ht="12.75">
      <c r="A12" s="12"/>
      <c r="F12" s="13"/>
      <c r="O12" s="14"/>
    </row>
    <row r="13" spans="1:15" ht="12.75" customHeight="1">
      <c r="A13" s="17" t="s">
        <v>27</v>
      </c>
      <c r="B13" s="18"/>
      <c r="C13" s="18"/>
      <c r="D13" s="19"/>
      <c r="F13" s="26" t="s">
        <v>28</v>
      </c>
      <c r="G13" s="26"/>
      <c r="H13" s="26"/>
      <c r="I13" s="26"/>
      <c r="J13" s="26"/>
      <c r="K13" s="26"/>
      <c r="L13" s="26"/>
      <c r="O13" s="14"/>
    </row>
    <row r="14" spans="1:15" ht="15">
      <c r="A14" s="17"/>
      <c r="B14" s="39"/>
      <c r="C14" s="20">
        <v>0</v>
      </c>
      <c r="D14" s="21" t="s">
        <v>21</v>
      </c>
      <c r="F14" s="27" t="s">
        <v>29</v>
      </c>
      <c r="G14" s="23"/>
      <c r="H14" s="28">
        <f>C41</f>
        <v>0</v>
      </c>
      <c r="I14" s="29" t="s">
        <v>17</v>
      </c>
      <c r="J14" s="28">
        <f>H10</f>
        <v>0</v>
      </c>
      <c r="K14" s="10"/>
      <c r="O14" s="14"/>
    </row>
    <row r="15" spans="1:15" ht="15">
      <c r="A15" s="17"/>
      <c r="B15" s="24"/>
      <c r="C15" s="24"/>
      <c r="D15" s="25"/>
      <c r="F15" s="33"/>
      <c r="G15" s="34"/>
      <c r="H15" s="21" t="s">
        <v>30</v>
      </c>
      <c r="I15" s="35"/>
      <c r="J15" s="35" t="s">
        <v>31</v>
      </c>
      <c r="O15" s="14"/>
    </row>
    <row r="16" spans="1:15" ht="17.25" customHeight="1">
      <c r="A16" s="12"/>
      <c r="F16" s="13" t="s">
        <v>32</v>
      </c>
      <c r="H16" s="40">
        <f>H14*J14</f>
        <v>0</v>
      </c>
      <c r="I16" s="37" t="s">
        <v>33</v>
      </c>
      <c r="J16" s="37"/>
      <c r="O16" s="14"/>
    </row>
    <row r="17" spans="1:21" ht="12.75" customHeight="1">
      <c r="A17" s="17" t="s">
        <v>34</v>
      </c>
      <c r="B17" s="18"/>
      <c r="C17" s="18"/>
      <c r="D17" s="19"/>
      <c r="F17" s="41"/>
      <c r="G17" s="10"/>
      <c r="H17" s="10"/>
      <c r="I17" s="10"/>
      <c r="J17" s="10"/>
      <c r="K17" s="10"/>
      <c r="O17" s="14"/>
      <c r="R17" s="7"/>
      <c r="S17" s="7"/>
      <c r="T17" s="7"/>
      <c r="U17" s="7"/>
    </row>
    <row r="18" spans="1:21" ht="19.5" customHeight="1">
      <c r="A18" s="17"/>
      <c r="C18" s="42">
        <v>0</v>
      </c>
      <c r="D18" s="21" t="s">
        <v>35</v>
      </c>
      <c r="F18" s="13"/>
      <c r="O18" s="14"/>
      <c r="R18" s="7"/>
      <c r="S18" s="7"/>
      <c r="T18" s="7"/>
      <c r="U18" s="7"/>
    </row>
    <row r="19" spans="1:21" ht="12.75">
      <c r="A19" s="17"/>
      <c r="B19" s="39"/>
      <c r="C19" s="39"/>
      <c r="D19" s="21"/>
      <c r="F19" s="13"/>
      <c r="O19" s="14"/>
      <c r="R19" s="7"/>
      <c r="S19" s="43"/>
      <c r="T19" s="7"/>
      <c r="U19" s="7"/>
    </row>
    <row r="20" spans="1:21" ht="16.5" customHeight="1">
      <c r="A20" s="17"/>
      <c r="B20" s="24"/>
      <c r="C20" s="24"/>
      <c r="D20" s="25"/>
      <c r="F20" s="13"/>
      <c r="O20" s="14"/>
      <c r="R20" s="7"/>
      <c r="S20" s="7"/>
      <c r="T20" s="7"/>
      <c r="U20" s="7"/>
    </row>
    <row r="21" spans="1:21" ht="12.75">
      <c r="A21" s="12"/>
      <c r="F21" s="22" t="s">
        <v>36</v>
      </c>
      <c r="G21" s="22"/>
      <c r="H21" s="22"/>
      <c r="I21" s="23"/>
      <c r="J21" s="23"/>
      <c r="K21" s="23"/>
      <c r="L21" s="23"/>
      <c r="M21" s="23"/>
      <c r="N21" s="23"/>
      <c r="O21" s="14"/>
      <c r="R21" s="7"/>
      <c r="S21" s="7"/>
      <c r="T21" s="7"/>
      <c r="U21" s="7"/>
    </row>
    <row r="22" spans="1:15" ht="12.75" customHeight="1">
      <c r="A22" s="17" t="s">
        <v>37</v>
      </c>
      <c r="B22" s="18"/>
      <c r="C22" s="18"/>
      <c r="D22" s="19"/>
      <c r="F22" s="26" t="s">
        <v>15</v>
      </c>
      <c r="G22" s="26"/>
      <c r="H22" s="26"/>
      <c r="I22" s="26"/>
      <c r="J22" s="26"/>
      <c r="K22" s="26"/>
      <c r="L22" s="26"/>
      <c r="M22" s="26"/>
      <c r="N22" s="26"/>
      <c r="O22" s="14"/>
    </row>
    <row r="23" spans="1:15" ht="15">
      <c r="A23" s="17"/>
      <c r="C23" s="42">
        <v>0</v>
      </c>
      <c r="D23" s="21" t="s">
        <v>38</v>
      </c>
      <c r="F23" s="27" t="s">
        <v>39</v>
      </c>
      <c r="G23" s="23"/>
      <c r="H23" s="28">
        <f>C10</f>
        <v>0</v>
      </c>
      <c r="I23" s="29" t="s">
        <v>17</v>
      </c>
      <c r="J23" s="28">
        <f>C14</f>
        <v>0</v>
      </c>
      <c r="K23" s="30" t="s">
        <v>18</v>
      </c>
      <c r="L23" s="28">
        <f>C32</f>
        <v>0</v>
      </c>
      <c r="M23" s="30" t="s">
        <v>19</v>
      </c>
      <c r="N23" s="44">
        <f>C18</f>
        <v>0</v>
      </c>
      <c r="O23" s="31"/>
    </row>
    <row r="24" spans="1:15" ht="12.75">
      <c r="A24" s="17"/>
      <c r="B24" s="39"/>
      <c r="C24" s="39"/>
      <c r="D24" s="21"/>
      <c r="F24" s="33"/>
      <c r="G24" s="34"/>
      <c r="H24" s="35" t="s">
        <v>20</v>
      </c>
      <c r="I24" s="35"/>
      <c r="J24" s="35" t="s">
        <v>21</v>
      </c>
      <c r="K24" s="35"/>
      <c r="L24" s="35" t="s">
        <v>40</v>
      </c>
      <c r="M24" s="35"/>
      <c r="N24" s="35" t="s">
        <v>35</v>
      </c>
      <c r="O24" s="14"/>
    </row>
    <row r="25" spans="1:15" ht="18" customHeight="1">
      <c r="A25" s="17"/>
      <c r="B25" s="45"/>
      <c r="C25" s="46"/>
      <c r="D25" s="47"/>
      <c r="F25" s="33"/>
      <c r="G25" s="34" t="s">
        <v>41</v>
      </c>
      <c r="H25" s="28">
        <f>H23</f>
        <v>0</v>
      </c>
      <c r="I25" s="29" t="s">
        <v>17</v>
      </c>
      <c r="J25" s="28">
        <f>J23</f>
        <v>0</v>
      </c>
      <c r="K25" s="30" t="s">
        <v>18</v>
      </c>
      <c r="L25" s="28">
        <f>C36</f>
        <v>0</v>
      </c>
      <c r="M25" s="30" t="s">
        <v>19</v>
      </c>
      <c r="N25" s="44">
        <f>C23</f>
        <v>0</v>
      </c>
      <c r="O25" s="31"/>
    </row>
    <row r="26" spans="1:15" ht="17.25" customHeight="1">
      <c r="A26" s="48" t="s">
        <v>14</v>
      </c>
      <c r="F26" s="33"/>
      <c r="G26" s="34"/>
      <c r="H26" s="35" t="s">
        <v>20</v>
      </c>
      <c r="I26" s="35"/>
      <c r="J26" s="35" t="s">
        <v>21</v>
      </c>
      <c r="K26" s="35"/>
      <c r="L26" s="35" t="s">
        <v>42</v>
      </c>
      <c r="M26" s="35"/>
      <c r="N26" s="35" t="s">
        <v>38</v>
      </c>
      <c r="O26" s="31"/>
    </row>
    <row r="27" spans="1:15" ht="15" customHeight="1">
      <c r="A27" s="17" t="s">
        <v>43</v>
      </c>
      <c r="B27" s="18"/>
      <c r="C27" s="18"/>
      <c r="D27" s="19"/>
      <c r="F27" s="13" t="s">
        <v>44</v>
      </c>
      <c r="H27" s="40">
        <f>((H23*J23*L23/1000)*N23)+(H25*J25*L25/1000*N25)</f>
        <v>0</v>
      </c>
      <c r="I27" s="37" t="s">
        <v>26</v>
      </c>
      <c r="J27" s="37"/>
      <c r="O27" s="31"/>
    </row>
    <row r="28" spans="1:15" ht="12.75">
      <c r="A28" s="17"/>
      <c r="B28" s="39"/>
      <c r="C28" s="20">
        <v>0</v>
      </c>
      <c r="D28" s="21" t="s">
        <v>22</v>
      </c>
      <c r="F28" s="13"/>
      <c r="O28" s="31"/>
    </row>
    <row r="29" spans="1:15" ht="21.75" customHeight="1">
      <c r="A29" s="17"/>
      <c r="B29" s="24"/>
      <c r="C29" s="24"/>
      <c r="D29" s="25"/>
      <c r="F29" s="13"/>
      <c r="O29" s="31"/>
    </row>
    <row r="30" spans="1:15" ht="18" customHeight="1">
      <c r="A30" s="48" t="s">
        <v>36</v>
      </c>
      <c r="B30" s="49"/>
      <c r="C30" s="50"/>
      <c r="D30" s="49"/>
      <c r="F30" s="51" t="s">
        <v>28</v>
      </c>
      <c r="G30" s="51"/>
      <c r="H30" s="51"/>
      <c r="I30" s="51"/>
      <c r="J30" s="51"/>
      <c r="K30" s="51"/>
      <c r="L30" s="51"/>
      <c r="M30" s="51"/>
      <c r="N30" s="51"/>
      <c r="O30" s="31"/>
    </row>
    <row r="31" spans="1:15" ht="15" customHeight="1">
      <c r="A31" s="17" t="s">
        <v>45</v>
      </c>
      <c r="B31" s="18"/>
      <c r="C31" s="18"/>
      <c r="D31" s="19"/>
      <c r="F31" s="27" t="s">
        <v>46</v>
      </c>
      <c r="G31" s="23"/>
      <c r="H31" s="28">
        <f>C41</f>
        <v>0</v>
      </c>
      <c r="I31" s="29" t="s">
        <v>17</v>
      </c>
      <c r="J31" s="28">
        <f>H27</f>
        <v>0</v>
      </c>
      <c r="L31" s="52"/>
      <c r="O31" s="31"/>
    </row>
    <row r="32" spans="1:15" ht="18.75" customHeight="1">
      <c r="A32" s="17"/>
      <c r="B32" s="39"/>
      <c r="C32" s="20">
        <v>0</v>
      </c>
      <c r="D32" s="21" t="s">
        <v>40</v>
      </c>
      <c r="F32" s="33"/>
      <c r="G32" s="34"/>
      <c r="H32" s="21" t="s">
        <v>30</v>
      </c>
      <c r="I32" s="35"/>
      <c r="J32" s="35" t="s">
        <v>47</v>
      </c>
      <c r="L32" s="52"/>
      <c r="O32" s="14"/>
    </row>
    <row r="33" spans="1:15" ht="20.25" customHeight="1">
      <c r="A33" s="17"/>
      <c r="B33" s="24"/>
      <c r="C33" s="24"/>
      <c r="D33" s="25"/>
      <c r="F33" s="13" t="s">
        <v>48</v>
      </c>
      <c r="H33" s="40">
        <f>H31*J31</f>
        <v>0</v>
      </c>
      <c r="I33" s="37" t="s">
        <v>33</v>
      </c>
      <c r="J33" s="37"/>
      <c r="L33" s="52"/>
      <c r="O33" s="14"/>
    </row>
    <row r="34" spans="1:15" ht="12.75">
      <c r="A34" s="12"/>
      <c r="F34" s="53"/>
      <c r="G34" s="52"/>
      <c r="H34" s="52"/>
      <c r="I34" s="52"/>
      <c r="J34" s="52"/>
      <c r="K34" s="52"/>
      <c r="L34" s="52"/>
      <c r="M34" s="52"/>
      <c r="N34" s="52"/>
      <c r="O34" s="14"/>
    </row>
    <row r="35" spans="1:15" ht="12.75" customHeight="1">
      <c r="A35" s="17" t="s">
        <v>49</v>
      </c>
      <c r="B35" s="18"/>
      <c r="C35" s="18"/>
      <c r="D35" s="19"/>
      <c r="F35" s="41"/>
      <c r="G35" s="10"/>
      <c r="H35" s="10"/>
      <c r="I35" s="10"/>
      <c r="J35" s="10"/>
      <c r="K35" s="10"/>
      <c r="L35" s="10"/>
      <c r="M35" s="10"/>
      <c r="N35" s="10"/>
      <c r="O35" s="14"/>
    </row>
    <row r="36" spans="1:15" ht="21" customHeight="1">
      <c r="A36" s="17"/>
      <c r="B36" s="39"/>
      <c r="C36" s="20">
        <v>0</v>
      </c>
      <c r="D36" s="21" t="s">
        <v>42</v>
      </c>
      <c r="F36" s="54" t="s">
        <v>50</v>
      </c>
      <c r="G36" s="10"/>
      <c r="H36" s="10"/>
      <c r="I36" s="10"/>
      <c r="J36" s="10"/>
      <c r="K36" s="10"/>
      <c r="L36" s="10"/>
      <c r="M36" s="10"/>
      <c r="N36" s="10"/>
      <c r="O36" s="14"/>
    </row>
    <row r="37" spans="1:15" ht="17.25" customHeight="1">
      <c r="A37" s="17"/>
      <c r="B37" s="24"/>
      <c r="C37" s="24"/>
      <c r="D37" s="25"/>
      <c r="F37" s="53" t="s">
        <v>51</v>
      </c>
      <c r="G37" s="52"/>
      <c r="H37" s="55">
        <f>(H16)</f>
        <v>0</v>
      </c>
      <c r="I37" s="52" t="s">
        <v>52</v>
      </c>
      <c r="J37" s="56">
        <f>H33</f>
        <v>0</v>
      </c>
      <c r="K37" s="10"/>
      <c r="L37" s="10"/>
      <c r="M37" s="10"/>
      <c r="N37" s="10"/>
      <c r="O37" s="14"/>
    </row>
    <row r="38" spans="1:15" ht="16.5" customHeight="1">
      <c r="A38" s="57" t="s">
        <v>53</v>
      </c>
      <c r="B38" s="57"/>
      <c r="C38" s="57"/>
      <c r="D38" s="57"/>
      <c r="F38" s="53"/>
      <c r="G38" s="52"/>
      <c r="H38" s="58" t="s">
        <v>54</v>
      </c>
      <c r="I38" s="59"/>
      <c r="J38" s="58" t="s">
        <v>55</v>
      </c>
      <c r="K38" s="10"/>
      <c r="L38" s="10"/>
      <c r="M38" s="10"/>
      <c r="N38" s="10"/>
      <c r="O38" s="14"/>
    </row>
    <row r="39" spans="1:15" ht="12.75">
      <c r="A39" s="12"/>
      <c r="F39" s="53"/>
      <c r="G39" s="52"/>
      <c r="H39" s="52"/>
      <c r="I39" s="52"/>
      <c r="J39" s="52"/>
      <c r="K39" s="10"/>
      <c r="L39" s="10"/>
      <c r="M39" s="10"/>
      <c r="N39" s="10"/>
      <c r="O39" s="14"/>
    </row>
    <row r="40" spans="1:15" ht="16.5" customHeight="1">
      <c r="A40" s="17" t="s">
        <v>56</v>
      </c>
      <c r="B40" s="18"/>
      <c r="C40" s="18"/>
      <c r="D40" s="19"/>
      <c r="F40" s="53" t="s">
        <v>51</v>
      </c>
      <c r="G40" s="52"/>
      <c r="H40" s="60">
        <f>H37-J37</f>
        <v>0</v>
      </c>
      <c r="I40" s="37" t="s">
        <v>33</v>
      </c>
      <c r="J40" s="37"/>
      <c r="K40" s="10"/>
      <c r="L40" s="10"/>
      <c r="O40" s="14"/>
    </row>
    <row r="41" spans="1:15" ht="12.75">
      <c r="A41" s="17"/>
      <c r="C41" s="42">
        <v>0</v>
      </c>
      <c r="D41" s="21" t="s">
        <v>30</v>
      </c>
      <c r="F41" s="53"/>
      <c r="G41" s="52"/>
      <c r="H41" s="52"/>
      <c r="I41" s="52"/>
      <c r="J41" s="52"/>
      <c r="K41" s="10"/>
      <c r="L41" s="10"/>
      <c r="O41" s="14"/>
    </row>
    <row r="42" spans="1:15" ht="7.5" customHeight="1">
      <c r="A42" s="17"/>
      <c r="B42" s="24"/>
      <c r="C42" s="24"/>
      <c r="D42" s="25"/>
      <c r="F42" s="41"/>
      <c r="G42" s="10"/>
      <c r="H42" s="10"/>
      <c r="I42" s="10"/>
      <c r="J42" s="10"/>
      <c r="K42" s="10"/>
      <c r="L42" s="10"/>
      <c r="O42" s="14"/>
    </row>
    <row r="43" spans="1:15" ht="17.25" customHeight="1">
      <c r="A43" s="12"/>
      <c r="F43" s="54" t="s">
        <v>57</v>
      </c>
      <c r="G43" s="10"/>
      <c r="H43" s="10"/>
      <c r="I43" s="10"/>
      <c r="J43" s="10"/>
      <c r="K43" s="10"/>
      <c r="L43" s="10"/>
      <c r="O43" s="14"/>
    </row>
    <row r="44" spans="1:15" ht="16.5" customHeight="1">
      <c r="A44" s="17" t="s">
        <v>58</v>
      </c>
      <c r="B44" s="18"/>
      <c r="C44" s="18"/>
      <c r="D44" s="19"/>
      <c r="F44" s="61" t="s">
        <v>59</v>
      </c>
      <c r="G44" s="52"/>
      <c r="H44" s="62">
        <f>C45</f>
        <v>0</v>
      </c>
      <c r="I44" s="63" t="s">
        <v>17</v>
      </c>
      <c r="J44" s="64">
        <f>C6</f>
        <v>0</v>
      </c>
      <c r="K44" s="9" t="s">
        <v>41</v>
      </c>
      <c r="L44" s="56">
        <f>C49</f>
        <v>0</v>
      </c>
      <c r="O44" s="14"/>
    </row>
    <row r="45" spans="1:15" ht="12.75">
      <c r="A45" s="17"/>
      <c r="B45" s="39"/>
      <c r="C45" s="42">
        <v>0</v>
      </c>
      <c r="D45" s="21" t="s">
        <v>60</v>
      </c>
      <c r="F45" s="53"/>
      <c r="H45" s="58" t="s">
        <v>60</v>
      </c>
      <c r="I45" s="58"/>
      <c r="J45" s="58" t="s">
        <v>13</v>
      </c>
      <c r="K45" s="58"/>
      <c r="L45" s="58" t="s">
        <v>61</v>
      </c>
      <c r="M45" s="65"/>
      <c r="O45" s="14"/>
    </row>
    <row r="46" spans="1:15" ht="12.75">
      <c r="A46" s="17"/>
      <c r="B46" s="24"/>
      <c r="C46" s="24"/>
      <c r="D46" s="25"/>
      <c r="F46" s="61" t="s">
        <v>59</v>
      </c>
      <c r="H46" s="40">
        <f>(H44*J44+L44)</f>
        <v>0</v>
      </c>
      <c r="I46" s="37" t="s">
        <v>62</v>
      </c>
      <c r="J46" s="37"/>
      <c r="O46" s="14"/>
    </row>
    <row r="47" spans="1:15" ht="12.75">
      <c r="A47" s="12"/>
      <c r="F47" s="13"/>
      <c r="O47" s="14"/>
    </row>
    <row r="48" spans="1:15" ht="12.75" customHeight="1">
      <c r="A48" s="17" t="s">
        <v>63</v>
      </c>
      <c r="B48" s="18"/>
      <c r="C48" s="18"/>
      <c r="D48" s="19"/>
      <c r="F48" s="66" t="s">
        <v>64</v>
      </c>
      <c r="G48" s="66"/>
      <c r="H48" s="66"/>
      <c r="I48" s="66"/>
      <c r="J48" s="66"/>
      <c r="K48" s="66"/>
      <c r="L48" s="66"/>
      <c r="O48" s="14"/>
    </row>
    <row r="49" spans="1:15" ht="15">
      <c r="A49" s="17"/>
      <c r="B49" s="39"/>
      <c r="C49" s="42">
        <v>0</v>
      </c>
      <c r="D49" s="21" t="s">
        <v>61</v>
      </c>
      <c r="F49" s="13" t="s">
        <v>65</v>
      </c>
      <c r="H49" s="64">
        <f>H46</f>
        <v>0</v>
      </c>
      <c r="I49" s="52" t="s">
        <v>66</v>
      </c>
      <c r="J49" s="64">
        <f>H40</f>
        <v>0</v>
      </c>
      <c r="K49" s="52"/>
      <c r="L49" s="52"/>
      <c r="O49" s="14"/>
    </row>
    <row r="50" spans="1:15" ht="18" customHeight="1">
      <c r="A50" s="17"/>
      <c r="B50" s="24"/>
      <c r="C50" s="24"/>
      <c r="D50" s="25"/>
      <c r="F50" s="13"/>
      <c r="H50" s="67" t="s">
        <v>67</v>
      </c>
      <c r="I50" s="58"/>
      <c r="J50" s="58" t="s">
        <v>68</v>
      </c>
      <c r="L50" s="52"/>
      <c r="O50" s="14"/>
    </row>
    <row r="51" spans="1:15" ht="16.5" customHeight="1">
      <c r="A51" s="12"/>
      <c r="F51" s="13" t="s">
        <v>69</v>
      </c>
      <c r="H51" s="68" t="e">
        <f>H49/J49</f>
        <v>#DIV/0!</v>
      </c>
      <c r="I51" s="37" t="s">
        <v>70</v>
      </c>
      <c r="J51" s="37"/>
      <c r="O51" s="14"/>
    </row>
    <row r="52" spans="1:15" ht="12.75">
      <c r="A52" s="38"/>
      <c r="B52" s="24"/>
      <c r="C52" s="24"/>
      <c r="D52" s="24"/>
      <c r="E52" s="24"/>
      <c r="F52" s="69"/>
      <c r="G52" s="70"/>
      <c r="H52" s="70"/>
      <c r="I52" s="70"/>
      <c r="J52" s="70"/>
      <c r="K52" s="70"/>
      <c r="L52" s="70"/>
      <c r="M52" s="70"/>
      <c r="N52" s="70"/>
      <c r="O52" s="71"/>
    </row>
  </sheetData>
  <sheetProtection sheet="1" objects="1" scenarios="1"/>
  <mergeCells count="28">
    <mergeCell ref="A1:O1"/>
    <mergeCell ref="A3:D3"/>
    <mergeCell ref="F3:L3"/>
    <mergeCell ref="A5:A7"/>
    <mergeCell ref="F6:H6"/>
    <mergeCell ref="F7:N7"/>
    <mergeCell ref="I10:J10"/>
    <mergeCell ref="A13:A15"/>
    <mergeCell ref="F13:L13"/>
    <mergeCell ref="I16:J16"/>
    <mergeCell ref="A17:A20"/>
    <mergeCell ref="F21:H21"/>
    <mergeCell ref="A22:A25"/>
    <mergeCell ref="F22:N22"/>
    <mergeCell ref="A27:A29"/>
    <mergeCell ref="I27:J27"/>
    <mergeCell ref="F30:N30"/>
    <mergeCell ref="A31:A33"/>
    <mergeCell ref="I33:J33"/>
    <mergeCell ref="A35:A37"/>
    <mergeCell ref="A38:D38"/>
    <mergeCell ref="A40:A42"/>
    <mergeCell ref="I40:J40"/>
    <mergeCell ref="A44:A46"/>
    <mergeCell ref="I46:J46"/>
    <mergeCell ref="A48:A50"/>
    <mergeCell ref="F48:L48"/>
    <mergeCell ref="I51:J5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zoomScale="90" zoomScaleNormal="90" workbookViewId="0" topLeftCell="A1">
      <selection activeCell="F9" sqref="F9"/>
    </sheetView>
  </sheetViews>
  <sheetFormatPr defaultColWidth="12.57421875" defaultRowHeight="12.75"/>
  <cols>
    <col min="1" max="1" width="21.8515625" style="72" customWidth="1"/>
    <col min="2" max="2" width="22.421875" style="72" customWidth="1"/>
    <col min="3" max="3" width="20.421875" style="72" customWidth="1"/>
    <col min="4" max="16384" width="11.57421875" style="72" customWidth="1"/>
  </cols>
  <sheetData>
    <row r="1" spans="1:256" ht="33" customHeight="1">
      <c r="A1" s="73" t="s">
        <v>71</v>
      </c>
      <c r="B1" s="73" t="s">
        <v>72</v>
      </c>
      <c r="C1" s="74" t="s">
        <v>73</v>
      </c>
      <c r="D1"/>
      <c r="IV1"/>
    </row>
    <row r="2" spans="1:256" ht="21.75" customHeight="1">
      <c r="A2" s="75" t="s">
        <v>74</v>
      </c>
      <c r="B2" s="76">
        <v>200</v>
      </c>
      <c r="C2" s="77">
        <v>26</v>
      </c>
      <c r="D2"/>
      <c r="IV2"/>
    </row>
    <row r="3" spans="1:256" ht="21.75" customHeight="1">
      <c r="A3" s="75" t="s">
        <v>75</v>
      </c>
      <c r="B3" s="76">
        <v>250</v>
      </c>
      <c r="C3" s="77">
        <v>13</v>
      </c>
      <c r="D3"/>
      <c r="IV3"/>
    </row>
    <row r="4" spans="1:256" ht="35.25" customHeight="1">
      <c r="A4" s="75" t="s">
        <v>76</v>
      </c>
      <c r="B4" s="75" t="s">
        <v>77</v>
      </c>
      <c r="C4" s="77">
        <v>6</v>
      </c>
      <c r="D4"/>
      <c r="IV4"/>
    </row>
    <row r="5" spans="1:256" ht="58.5" customHeight="1">
      <c r="A5" s="75" t="s">
        <v>78</v>
      </c>
      <c r="B5" s="75" t="s">
        <v>79</v>
      </c>
      <c r="C5" s="77">
        <v>6</v>
      </c>
      <c r="D5"/>
      <c r="IV5"/>
    </row>
    <row r="6" spans="1:256" ht="19.5" customHeight="1">
      <c r="A6" s="75" t="s">
        <v>80</v>
      </c>
      <c r="B6" s="78">
        <v>165</v>
      </c>
      <c r="C6" s="77" t="s">
        <v>81</v>
      </c>
      <c r="D6"/>
      <c r="IV6"/>
    </row>
    <row r="7" spans="1:256" ht="63.75" customHeight="1">
      <c r="A7" s="75" t="s">
        <v>82</v>
      </c>
      <c r="B7" s="75" t="s">
        <v>83</v>
      </c>
      <c r="C7" s="77">
        <v>0</v>
      </c>
      <c r="D7"/>
      <c r="IV7"/>
    </row>
    <row r="8" spans="1:256" ht="87.75" customHeight="1">
      <c r="A8" s="75" t="s">
        <v>84</v>
      </c>
      <c r="B8" s="75" t="s">
        <v>85</v>
      </c>
      <c r="C8" s="79" t="s">
        <v>86</v>
      </c>
      <c r="D8"/>
      <c r="IV8"/>
    </row>
    <row r="9" ht="12.75">
      <c r="A9"/>
    </row>
  </sheetData>
  <sheetProtection sheet="1" objects="1" scenario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cappa</dc:creator>
  <cp:keywords/>
  <dc:description/>
  <cp:lastModifiedBy>Anne-Charlotte JEAN</cp:lastModifiedBy>
  <dcterms:created xsi:type="dcterms:W3CDTF">2007-04-25T13:51:00Z</dcterms:created>
  <dcterms:modified xsi:type="dcterms:W3CDTF">2009-01-08T14:40:09Z</dcterms:modified>
  <cp:category/>
  <cp:version/>
  <cp:contentType/>
  <cp:contentStatus/>
  <cp:revision>19</cp:revision>
</cp:coreProperties>
</file>